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en\Desktop\"/>
    </mc:Choice>
  </mc:AlternateContent>
  <bookViews>
    <workbookView xWindow="0" yWindow="0" windowWidth="19590" windowHeight="6750"/>
  </bookViews>
  <sheets>
    <sheet name="Sheet1" sheetId="1" r:id="rId1"/>
  </sheets>
  <definedNames>
    <definedName name="_xlnm._FilterDatabase" localSheetId="0" hidden="1">Sheet1!$N$23:$N$25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D28" i="1" l="1"/>
  <c r="E30" i="1" l="1"/>
  <c r="O14" i="1"/>
  <c r="H24" i="1"/>
  <c r="H17" i="1"/>
  <c r="E28" i="1"/>
  <c r="D33" i="1" s="1"/>
  <c r="E32" i="1" l="1"/>
  <c r="E31" i="1"/>
  <c r="E29" i="1" l="1"/>
  <c r="N29" i="1" s="1"/>
  <c r="O30" i="1" l="1"/>
</calcChain>
</file>

<file path=xl/sharedStrings.xml><?xml version="1.0" encoding="utf-8"?>
<sst xmlns="http://schemas.openxmlformats.org/spreadsheetml/2006/main" count="29" uniqueCount="27">
  <si>
    <t xml:space="preserve">1 = very small sail area </t>
  </si>
  <si>
    <t>2 = small sail area</t>
  </si>
  <si>
    <t>4 = big sail area</t>
  </si>
  <si>
    <t>1 = very heavy</t>
  </si>
  <si>
    <t>2 = heavy</t>
  </si>
  <si>
    <t>4 = light</t>
  </si>
  <si>
    <t>5 = very light</t>
  </si>
  <si>
    <t xml:space="preserve">1 = old design cruising or work boat </t>
  </si>
  <si>
    <t>3 = average or don’t know</t>
  </si>
  <si>
    <t>4 = fast cruiser racer</t>
  </si>
  <si>
    <t>k</t>
  </si>
  <si>
    <t>World Sailing Empirical Handicap Scheme for Yachts</t>
  </si>
  <si>
    <t>Allocation of first race handicap (TCF)</t>
  </si>
  <si>
    <t>2 = cruising boat</t>
  </si>
  <si>
    <t>5 = out and out  racer</t>
  </si>
  <si>
    <t>Base TCF =</t>
  </si>
  <si>
    <t>1. Key boat length as length overall (LOA) and Enter</t>
  </si>
  <si>
    <t>2. Key unit of boat length as either 1 or 2 and Enter</t>
  </si>
  <si>
    <t>3. Key sail size / area from 1 to 5 and Enter</t>
  </si>
  <si>
    <t>4. Key boat weight or displacement from 1 to 5 and Enter</t>
  </si>
  <si>
    <t>1 = feet</t>
  </si>
  <si>
    <t>2 = metres</t>
  </si>
  <si>
    <t>5. Key hull and keel shape from 1 to 5 and Enter</t>
  </si>
  <si>
    <t xml:space="preserve">Handicap for first race only </t>
  </si>
  <si>
    <t>After the first race the TCF should be adjusted as described in the scheme notes.</t>
  </si>
  <si>
    <t xml:space="preserve">This form may be used to calculate a yacht's TCF for it's first race only. </t>
  </si>
  <si>
    <t>5 = very big sail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</si>
</sst>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6699FF"/>
      <name val="Calibri"/>
      <family val="2"/>
      <scheme val="minor"/>
    </font>
    <font>
      <sz val="10"/>
      <color rgb="FF6699FF"/>
      <name val="Arial"/>
      <family val="2"/>
    </font>
    <font>
      <b/>
      <sz val="14"/>
      <color theme="0"/>
      <name val="Calibri"/>
      <family val="2"/>
      <scheme val="minor"/>
    </font>
    <font>
      <sz val="12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99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2" fillId="3" borderId="0" xfId="0" applyFont="1" applyFill="1"/>
    <xf numFmtId="0" fontId="2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9" fillId="3" borderId="0" xfId="0" applyFont="1" applyFill="1" applyBorder="1"/>
    <xf numFmtId="2" fontId="9" fillId="3" borderId="0" xfId="0" applyNumberFormat="1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2" fontId="10" fillId="3" borderId="0" xfId="0" applyNumberFormat="1" applyFont="1" applyFill="1" applyBorder="1"/>
    <xf numFmtId="164" fontId="1" fillId="3" borderId="0" xfId="0" applyNumberFormat="1" applyFont="1" applyFill="1" applyBorder="1"/>
    <xf numFmtId="0" fontId="9" fillId="3" borderId="0" xfId="0" applyFont="1" applyFill="1" applyBorder="1" applyAlignment="1">
      <alignment horizontal="center"/>
    </xf>
    <xf numFmtId="165" fontId="11" fillId="3" borderId="0" xfId="0" applyNumberFormat="1" applyFont="1" applyFill="1" applyBorder="1"/>
    <xf numFmtId="0" fontId="5" fillId="3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top" wrapText="1"/>
    </xf>
    <xf numFmtId="164" fontId="1" fillId="3" borderId="0" xfId="0" applyNumberFormat="1" applyFont="1" applyFill="1"/>
    <xf numFmtId="0" fontId="7" fillId="3" borderId="0" xfId="0" applyFont="1" applyFill="1"/>
    <xf numFmtId="0" fontId="13" fillId="3" borderId="0" xfId="0" applyFont="1" applyFill="1" applyBorder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164" fontId="13" fillId="3" borderId="0" xfId="0" applyNumberFormat="1" applyFont="1" applyFill="1" applyBorder="1"/>
    <xf numFmtId="1" fontId="2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/>
    <xf numFmtId="2" fontId="1" fillId="3" borderId="0" xfId="0" applyNumberFormat="1" applyFont="1" applyFill="1"/>
    <xf numFmtId="164" fontId="15" fillId="2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/>
    <xf numFmtId="0" fontId="17" fillId="3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0" xfId="0" applyFont="1" applyFill="1" applyBorder="1"/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>
      <alignment horizontal="right" vertical="center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2" xfId="0" applyNumberFormat="1" applyFont="1" applyFill="1" applyBorder="1" applyAlignment="1" applyProtection="1">
      <alignment horizontal="center" vertical="center"/>
      <protection locked="0"/>
    </xf>
    <xf numFmtId="1" fontId="17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/>
    <xf numFmtId="0" fontId="17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 applyBorder="1"/>
    <xf numFmtId="0" fontId="13" fillId="3" borderId="0" xfId="0" applyFont="1" applyFill="1"/>
    <xf numFmtId="0" fontId="17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Protection="1"/>
    <xf numFmtId="0" fontId="1" fillId="3" borderId="0" xfId="0" applyFont="1" applyFill="1" applyProtection="1"/>
    <xf numFmtId="0" fontId="8" fillId="3" borderId="0" xfId="0" applyFont="1" applyFill="1" applyBorder="1" applyAlignment="1" applyProtection="1">
      <alignment horizontal="center" vertical="center"/>
    </xf>
    <xf numFmtId="1" fontId="2" fillId="3" borderId="0" xfId="0" applyNumberFormat="1" applyFont="1" applyFill="1" applyBorder="1" applyAlignment="1" applyProtection="1">
      <alignment vertical="center"/>
    </xf>
    <xf numFmtId="0" fontId="9" fillId="3" borderId="0" xfId="0" applyFont="1" applyFill="1" applyBorder="1" applyProtection="1"/>
    <xf numFmtId="165" fontId="11" fillId="3" borderId="0" xfId="0" applyNumberFormat="1" applyFont="1" applyFill="1" applyBorder="1" applyProtection="1"/>
    <xf numFmtId="0" fontId="1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99FF"/>
      <color rgb="FF3399FF"/>
      <color rgb="FF66CCFF"/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391027</xdr:colOff>
      <xdr:row>0</xdr:row>
      <xdr:rowOff>20052</xdr:rowOff>
    </xdr:from>
    <xdr:to>
      <xdr:col>14</xdr:col>
      <xdr:colOff>60158</xdr:colOff>
      <xdr:row>7</xdr:row>
      <xdr:rowOff>50131</xdr:rowOff>
    </xdr:to>
    <xdr:pic>
      <xdr:nvPicPr>
        <xdr:cNvPr id="2" name="Picture 1" descr="C:\Users\norbert.ISAF2003\Desktop\World Sailing Documents\W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843" y="20052"/>
          <a:ext cx="1253289" cy="11831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T73"/>
  <sheetViews>
    <sheetView showGridLines="0" showRowColHeaders="0" tabSelected="1" zoomScale="95" zoomScaleNormal="95" workbookViewId="0">
      <selection activeCell="G12" sqref="G12:G13"/>
    </sheetView>
  </sheetViews>
  <sheetFormatPr defaultRowHeight="12.75" x14ac:dyDescent="0.2"/>
  <cols>
    <col min="1" max="1" width="9.28515625" style="1" customWidth="1"/>
    <col min="2" max="2" width="4.42578125" style="1" customWidth="1"/>
    <col min="3" max="3" width="2.42578125" style="1" customWidth="1"/>
    <col min="4" max="4" width="9.140625" style="1"/>
    <col min="5" max="5" width="8.85546875" style="1" customWidth="1"/>
    <col min="6" max="6" width="9.42578125" style="1" customWidth="1"/>
    <col min="7" max="7" width="9.28515625" style="1" customWidth="1"/>
    <col min="8" max="9" width="9.42578125" style="1" customWidth="1"/>
    <col min="10" max="10" width="5" style="1" customWidth="1"/>
    <col min="11" max="11" width="3" style="1" customWidth="1"/>
    <col min="12" max="13" width="16.28515625" style="1" customWidth="1"/>
    <col min="14" max="14" width="7.5703125" style="1" customWidth="1"/>
    <col min="15" max="15" width="9.42578125" style="1" customWidth="1"/>
    <col min="16" max="16" width="9.5703125" style="1" bestFit="1" customWidth="1"/>
    <col min="17" max="17" width="9.140625" style="32" customWidth="1"/>
    <col min="18" max="18" width="9.140625" style="1" customWidth="1"/>
    <col min="19" max="16384" width="9.140625" style="1"/>
  </cols>
  <sheetData>
    <row r="1" spans="1:20" ht="12.7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9"/>
      <c r="N1" s="9"/>
      <c r="O1" s="9"/>
      <c r="P1" s="9"/>
      <c r="Q1" s="10"/>
      <c r="R1" s="8"/>
    </row>
    <row r="2" spans="1:20" ht="12.7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9"/>
      <c r="N2" s="9"/>
      <c r="O2" s="9"/>
      <c r="P2" s="9"/>
      <c r="Q2" s="10"/>
      <c r="R2" s="8"/>
    </row>
    <row r="3" spans="1:20" s="2" customFormat="1" ht="15" customHeight="1" x14ac:dyDescent="0.3">
      <c r="A3" s="11"/>
      <c r="B3" s="50" t="s">
        <v>11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3"/>
      <c r="R3" s="12"/>
      <c r="S3" s="3"/>
    </row>
    <row r="4" spans="1:20" s="2" customFormat="1" ht="12.75" customHeight="1" x14ac:dyDescent="0.25">
      <c r="A4" s="11"/>
      <c r="B4" s="34" t="s">
        <v>12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13"/>
      <c r="R4" s="12"/>
      <c r="S4" s="3"/>
    </row>
    <row r="5" spans="1:20" s="2" customFormat="1" ht="12.75" customHeight="1" x14ac:dyDescent="0.25">
      <c r="A5" s="11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13"/>
      <c r="R5" s="12"/>
      <c r="S5" s="3"/>
    </row>
    <row r="6" spans="1:20" ht="12.75" customHeight="1" x14ac:dyDescent="0.2">
      <c r="A6" s="8"/>
      <c r="B6" s="35" t="s">
        <v>25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0"/>
      <c r="R6" s="5"/>
      <c r="S6" s="4"/>
    </row>
    <row r="7" spans="1:20" ht="12.75" customHeight="1" x14ac:dyDescent="0.2">
      <c r="A7" s="8"/>
      <c r="B7" s="35" t="s">
        <v>24</v>
      </c>
      <c r="C7" s="35"/>
      <c r="D7" s="35"/>
      <c r="E7" s="35"/>
      <c r="F7" s="35"/>
      <c r="G7" s="35"/>
      <c r="H7" s="35"/>
      <c r="I7" s="35"/>
      <c r="J7" s="35"/>
      <c r="K7" s="36"/>
      <c r="L7" s="36"/>
      <c r="M7" s="36"/>
      <c r="N7" s="36"/>
      <c r="O7" s="36"/>
      <c r="P7" s="36"/>
      <c r="Q7" s="10"/>
      <c r="R7" s="5"/>
      <c r="S7" s="4"/>
    </row>
    <row r="8" spans="1:20" ht="12.75" customHeight="1" x14ac:dyDescent="0.2">
      <c r="A8" s="8"/>
      <c r="B8" s="19"/>
      <c r="C8" s="19"/>
      <c r="D8" s="19"/>
      <c r="E8" s="19"/>
      <c r="F8" s="19"/>
      <c r="G8" s="19"/>
      <c r="H8" s="19"/>
      <c r="I8" s="19"/>
      <c r="J8" s="19"/>
      <c r="K8" s="18"/>
      <c r="L8" s="18"/>
      <c r="M8" s="18"/>
      <c r="N8" s="18"/>
      <c r="O8" s="18"/>
      <c r="P8" s="18"/>
      <c r="Q8" s="10"/>
      <c r="R8" s="5"/>
      <c r="S8" s="4"/>
    </row>
    <row r="9" spans="1:20" ht="12.75" customHeight="1" x14ac:dyDescent="0.2">
      <c r="A9" s="8"/>
      <c r="B9" s="5"/>
      <c r="C9" s="5"/>
      <c r="D9" s="5"/>
      <c r="E9" s="5"/>
      <c r="F9" s="5"/>
      <c r="G9" s="5"/>
      <c r="H9" s="5"/>
      <c r="I9" s="5"/>
      <c r="J9" s="5"/>
      <c r="K9" s="9"/>
      <c r="L9" s="9"/>
      <c r="M9" s="9"/>
      <c r="N9" s="9"/>
      <c r="O9" s="9"/>
      <c r="P9" s="9"/>
      <c r="Q9" s="10"/>
      <c r="R9" s="5"/>
      <c r="S9" s="4"/>
    </row>
    <row r="10" spans="1:20" ht="12.75" customHeight="1" x14ac:dyDescent="0.2">
      <c r="A10" s="8"/>
      <c r="B10" s="37" t="s">
        <v>16</v>
      </c>
      <c r="C10" s="37"/>
      <c r="D10" s="37"/>
      <c r="E10" s="37"/>
      <c r="F10" s="37"/>
      <c r="G10" s="37"/>
      <c r="H10" s="37"/>
      <c r="I10" s="37"/>
      <c r="J10" s="37" t="s">
        <v>19</v>
      </c>
      <c r="K10" s="37"/>
      <c r="L10" s="37"/>
      <c r="M10" s="37"/>
      <c r="N10" s="37"/>
      <c r="O10" s="53"/>
      <c r="P10" s="53"/>
      <c r="Q10" s="10"/>
      <c r="R10" s="5"/>
      <c r="S10" s="4"/>
    </row>
    <row r="11" spans="1:20" ht="12.75" customHeight="1" thickBot="1" x14ac:dyDescent="0.25">
      <c r="A11" s="8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53"/>
      <c r="P11" s="53"/>
      <c r="Q11" s="10"/>
      <c r="R11" s="5"/>
      <c r="S11" s="4"/>
    </row>
    <row r="12" spans="1:20" ht="12.75" customHeight="1" thickBot="1" x14ac:dyDescent="0.25">
      <c r="A12" s="8"/>
      <c r="B12" s="37"/>
      <c r="C12" s="37"/>
      <c r="D12" s="37"/>
      <c r="E12" s="37"/>
      <c r="F12" s="37"/>
      <c r="G12" s="38">
        <v>60</v>
      </c>
      <c r="H12" s="37"/>
      <c r="I12" s="37"/>
      <c r="J12" s="37"/>
      <c r="K12" s="37"/>
      <c r="L12" s="37" t="s">
        <v>3</v>
      </c>
      <c r="M12" s="37"/>
      <c r="N12" s="37"/>
      <c r="O12" s="53"/>
      <c r="P12" s="53"/>
      <c r="Q12" s="10"/>
      <c r="R12" s="5"/>
      <c r="S12" s="4"/>
    </row>
    <row r="13" spans="1:20" ht="12.75" customHeight="1" thickBot="1" x14ac:dyDescent="0.25">
      <c r="A13" s="8"/>
      <c r="B13" s="37"/>
      <c r="C13" s="37"/>
      <c r="D13" s="37"/>
      <c r="E13" s="39"/>
      <c r="F13" s="37"/>
      <c r="G13" s="40"/>
      <c r="H13" s="52"/>
      <c r="I13" s="37"/>
      <c r="J13" s="37"/>
      <c r="K13" s="37"/>
      <c r="L13" s="37" t="s">
        <v>4</v>
      </c>
      <c r="M13" s="37"/>
      <c r="N13" s="42">
        <v>3</v>
      </c>
      <c r="O13" s="53"/>
      <c r="P13" s="53"/>
      <c r="Q13" s="10"/>
      <c r="R13" s="14"/>
      <c r="S13" s="20"/>
      <c r="T13" s="21"/>
    </row>
    <row r="14" spans="1:20" ht="12.75" customHeight="1" x14ac:dyDescent="0.2">
      <c r="A14" s="8"/>
      <c r="B14" s="37"/>
      <c r="C14" s="37"/>
      <c r="D14" s="41"/>
      <c r="E14" s="39"/>
      <c r="F14" s="39"/>
      <c r="G14" s="39"/>
      <c r="H14" s="39"/>
      <c r="I14" s="39"/>
      <c r="J14" s="37"/>
      <c r="K14" s="37"/>
      <c r="L14" s="37" t="s">
        <v>8</v>
      </c>
      <c r="M14" s="37"/>
      <c r="N14" s="43"/>
      <c r="O14" s="55" t="str">
        <f>IF(N13&gt;5,"Error",IF(N13&lt;1,"Error",""))</f>
        <v/>
      </c>
      <c r="P14" s="53"/>
      <c r="Q14" s="10"/>
      <c r="R14" s="14"/>
      <c r="S14" s="20"/>
      <c r="T14" s="21"/>
    </row>
    <row r="15" spans="1:20" ht="12.75" customHeight="1" thickBot="1" x14ac:dyDescent="0.25">
      <c r="A15" s="8"/>
      <c r="B15" s="37" t="s">
        <v>17</v>
      </c>
      <c r="C15" s="37"/>
      <c r="D15" s="37"/>
      <c r="E15" s="37"/>
      <c r="F15" s="37"/>
      <c r="G15" s="37"/>
      <c r="H15" s="37"/>
      <c r="I15" s="37"/>
      <c r="J15" s="37"/>
      <c r="K15" s="37"/>
      <c r="L15" s="37" t="s">
        <v>5</v>
      </c>
      <c r="M15" s="37"/>
      <c r="N15" s="44"/>
      <c r="P15" s="54"/>
      <c r="Q15" s="10"/>
      <c r="R15" s="14"/>
      <c r="S15" s="20"/>
      <c r="T15" s="21"/>
    </row>
    <row r="16" spans="1:20" ht="12.75" customHeight="1" thickBot="1" x14ac:dyDescent="0.25">
      <c r="A16" s="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 t="s">
        <v>6</v>
      </c>
      <c r="M16" s="37"/>
      <c r="N16" s="37"/>
      <c r="O16" s="54"/>
      <c r="P16" s="55"/>
      <c r="Q16" s="10"/>
      <c r="R16" s="14"/>
      <c r="S16" s="20"/>
      <c r="T16" s="21"/>
    </row>
    <row r="17" spans="1:20" ht="12.75" customHeight="1" x14ac:dyDescent="0.2">
      <c r="A17" s="8"/>
      <c r="B17" s="37"/>
      <c r="C17" s="45"/>
      <c r="D17" s="46" t="s">
        <v>20</v>
      </c>
      <c r="E17" s="37"/>
      <c r="F17" s="37"/>
      <c r="G17" s="38">
        <v>1</v>
      </c>
      <c r="H17" s="7" t="str">
        <f>IF(G17&gt;2,"Error",IF(G17&lt;1,"Error",""))</f>
        <v/>
      </c>
      <c r="I17" s="37"/>
      <c r="J17" s="37"/>
      <c r="K17" s="37"/>
      <c r="L17" s="45"/>
      <c r="M17" s="37"/>
      <c r="N17" s="37"/>
      <c r="O17" s="56"/>
      <c r="P17" s="53"/>
      <c r="Q17" s="10"/>
      <c r="R17" s="14"/>
      <c r="S17" s="20"/>
      <c r="T17" s="21"/>
    </row>
    <row r="18" spans="1:20" ht="12.75" customHeight="1" thickBot="1" x14ac:dyDescent="0.25">
      <c r="A18" s="8"/>
      <c r="B18" s="37"/>
      <c r="C18" s="45"/>
      <c r="D18" s="46" t="s">
        <v>21</v>
      </c>
      <c r="E18" s="37"/>
      <c r="F18" s="37"/>
      <c r="G18" s="40"/>
      <c r="H18" s="7"/>
      <c r="I18" s="45"/>
      <c r="J18" s="37"/>
      <c r="K18" s="37"/>
      <c r="O18" s="53"/>
      <c r="P18" s="53"/>
      <c r="Q18" s="10"/>
      <c r="R18" s="14"/>
      <c r="S18" s="20"/>
      <c r="T18" s="21"/>
    </row>
    <row r="19" spans="1:20" ht="12.75" customHeight="1" x14ac:dyDescent="0.2">
      <c r="A19" s="8"/>
      <c r="B19" s="45"/>
      <c r="C19" s="45"/>
      <c r="D19" s="45"/>
      <c r="E19" s="45"/>
      <c r="F19" s="45"/>
      <c r="G19" s="45"/>
      <c r="H19" s="37"/>
      <c r="I19" s="45"/>
      <c r="J19" s="37"/>
      <c r="K19" s="37"/>
      <c r="L19" s="47"/>
      <c r="M19" s="37"/>
      <c r="N19" s="37"/>
      <c r="O19" s="57"/>
      <c r="P19" s="58"/>
      <c r="Q19" s="10"/>
      <c r="R19" s="14"/>
      <c r="S19" s="20"/>
      <c r="T19" s="21"/>
    </row>
    <row r="20" spans="1:20" ht="12.75" customHeight="1" x14ac:dyDescent="0.2">
      <c r="A20" s="8"/>
      <c r="B20" s="37" t="s">
        <v>18</v>
      </c>
      <c r="C20" s="37"/>
      <c r="D20" s="37"/>
      <c r="E20" s="37"/>
      <c r="F20" s="37"/>
      <c r="G20" s="37"/>
      <c r="H20" s="37"/>
      <c r="I20" s="37"/>
      <c r="J20" s="37" t="s">
        <v>22</v>
      </c>
      <c r="K20" s="37"/>
      <c r="L20" s="37"/>
      <c r="M20" s="37"/>
      <c r="N20" s="37"/>
      <c r="O20" s="53"/>
      <c r="P20" s="59"/>
      <c r="Q20" s="10"/>
      <c r="R20" s="14"/>
      <c r="S20" s="20"/>
      <c r="T20" s="21"/>
    </row>
    <row r="21" spans="1:20" ht="12.75" customHeight="1" x14ac:dyDescent="0.2">
      <c r="A21" s="8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53"/>
      <c r="P21" s="59"/>
      <c r="Q21" s="10"/>
      <c r="R21" s="14"/>
      <c r="S21" s="20"/>
      <c r="T21" s="21"/>
    </row>
    <row r="22" spans="1:20" ht="12.75" customHeight="1" thickBot="1" x14ac:dyDescent="0.25">
      <c r="A22" s="8"/>
      <c r="B22" s="37"/>
      <c r="C22" s="37"/>
      <c r="D22" s="37" t="s">
        <v>0</v>
      </c>
      <c r="E22" s="37"/>
      <c r="F22" s="37"/>
      <c r="G22" s="37"/>
      <c r="H22" s="37"/>
      <c r="I22" s="37"/>
      <c r="J22" s="37"/>
      <c r="K22" s="37"/>
      <c r="L22" s="37" t="s">
        <v>7</v>
      </c>
      <c r="M22" s="37"/>
      <c r="N22" s="37"/>
      <c r="O22" s="53"/>
      <c r="P22" s="59"/>
      <c r="Q22" s="10"/>
      <c r="R22" s="14"/>
      <c r="S22" s="20"/>
      <c r="T22" s="21"/>
    </row>
    <row r="23" spans="1:20" ht="12.75" customHeight="1" x14ac:dyDescent="0.2">
      <c r="A23" s="8"/>
      <c r="B23" s="37"/>
      <c r="C23" s="37"/>
      <c r="D23" s="37" t="s">
        <v>1</v>
      </c>
      <c r="E23" s="37"/>
      <c r="F23" s="37"/>
      <c r="G23" s="42">
        <v>3</v>
      </c>
      <c r="H23" s="45"/>
      <c r="I23" s="37"/>
      <c r="J23" s="37"/>
      <c r="K23" s="37"/>
      <c r="L23" s="37" t="s">
        <v>13</v>
      </c>
      <c r="M23" s="37"/>
      <c r="N23" s="42">
        <v>3</v>
      </c>
      <c r="O23" s="54"/>
      <c r="P23" s="59"/>
      <c r="Q23" s="10"/>
      <c r="R23" s="14"/>
      <c r="S23" s="20"/>
      <c r="T23" s="21"/>
    </row>
    <row r="24" spans="1:20" ht="12.75" customHeight="1" x14ac:dyDescent="0.2">
      <c r="A24" s="8"/>
      <c r="B24" s="37"/>
      <c r="C24" s="37"/>
      <c r="D24" s="37" t="s">
        <v>8</v>
      </c>
      <c r="E24" s="37"/>
      <c r="F24" s="37"/>
      <c r="G24" s="43"/>
      <c r="H24" s="6" t="str">
        <f>IF(G23&gt;5,"Error",IF(G23&lt;1,"Error",""))</f>
        <v/>
      </c>
      <c r="I24" s="37"/>
      <c r="J24" s="37"/>
      <c r="K24" s="37"/>
      <c r="L24" s="37" t="s">
        <v>8</v>
      </c>
      <c r="M24" s="37"/>
      <c r="N24" s="43"/>
      <c r="O24" s="55" t="str">
        <f>IF(N23&gt;5,"Error",IF(N23&lt;1,"Error",""))</f>
        <v/>
      </c>
      <c r="P24" s="59"/>
      <c r="Q24" s="9"/>
      <c r="R24" s="14"/>
      <c r="S24" s="20"/>
      <c r="T24" s="21"/>
    </row>
    <row r="25" spans="1:20" ht="12.75" customHeight="1" thickBot="1" x14ac:dyDescent="0.25">
      <c r="A25" s="8"/>
      <c r="B25" s="37"/>
      <c r="C25" s="37"/>
      <c r="D25" s="37" t="s">
        <v>2</v>
      </c>
      <c r="E25" s="37"/>
      <c r="F25" s="37"/>
      <c r="G25" s="44"/>
      <c r="H25" s="45"/>
      <c r="I25" s="45"/>
      <c r="J25" s="37"/>
      <c r="K25" s="37"/>
      <c r="L25" s="37" t="s">
        <v>9</v>
      </c>
      <c r="M25" s="37"/>
      <c r="N25" s="44"/>
      <c r="O25" s="54"/>
      <c r="P25" s="59"/>
      <c r="Q25" s="10"/>
      <c r="R25" s="14"/>
      <c r="S25" s="20"/>
      <c r="T25" s="21"/>
    </row>
    <row r="26" spans="1:20" ht="12.75" customHeight="1" x14ac:dyDescent="0.2">
      <c r="A26" s="8"/>
      <c r="B26" s="37"/>
      <c r="C26" s="37"/>
      <c r="D26" s="37" t="s">
        <v>26</v>
      </c>
      <c r="E26" s="37"/>
      <c r="F26" s="37"/>
      <c r="G26" s="37"/>
      <c r="H26" s="37"/>
      <c r="I26" s="48"/>
      <c r="J26" s="37"/>
      <c r="K26" s="37"/>
      <c r="L26" s="37" t="s">
        <v>14</v>
      </c>
      <c r="M26" s="37"/>
      <c r="N26" s="8"/>
      <c r="O26" s="59"/>
      <c r="P26" s="58"/>
      <c r="Q26" s="10"/>
      <c r="R26" s="14"/>
      <c r="S26" s="20"/>
      <c r="T26" s="21"/>
    </row>
    <row r="27" spans="1:20" ht="12.75" customHeight="1" x14ac:dyDescent="0.2">
      <c r="A27" s="8"/>
      <c r="B27" s="45"/>
      <c r="C27" s="45"/>
      <c r="D27" s="45"/>
      <c r="E27" s="45"/>
      <c r="F27" s="45"/>
      <c r="G27" s="45"/>
      <c r="H27" s="45"/>
      <c r="I27" s="37"/>
      <c r="J27" s="37"/>
      <c r="K27" s="37"/>
      <c r="L27" s="37"/>
      <c r="M27" s="37"/>
      <c r="N27" s="8"/>
      <c r="O27" s="59"/>
      <c r="P27" s="58"/>
      <c r="Q27" s="10"/>
      <c r="R27" s="14"/>
      <c r="S27" s="20"/>
      <c r="T27" s="21"/>
    </row>
    <row r="28" spans="1:20" ht="12.75" customHeight="1" x14ac:dyDescent="0.2">
      <c r="A28" s="8"/>
      <c r="B28" s="45"/>
      <c r="C28" s="45"/>
      <c r="D28" s="22">
        <f>IF(G17=1,G12,(G12*3.281))</f>
        <v>60</v>
      </c>
      <c r="E28" s="23">
        <f>D28*0.96</f>
        <v>57.599999999999994</v>
      </c>
      <c r="F28" s="51"/>
      <c r="G28" s="45"/>
      <c r="H28" s="45"/>
      <c r="I28" s="37"/>
      <c r="J28" s="37"/>
      <c r="K28" s="37"/>
      <c r="L28" s="37"/>
      <c r="M28" s="37"/>
      <c r="N28" s="9"/>
      <c r="O28" s="57"/>
      <c r="P28" s="58"/>
      <c r="Q28" s="10"/>
      <c r="R28" s="14"/>
      <c r="S28" s="20"/>
      <c r="T28" s="21"/>
    </row>
    <row r="29" spans="1:20" ht="12.75" customHeight="1" x14ac:dyDescent="0.2">
      <c r="A29" s="8"/>
      <c r="B29" s="45"/>
      <c r="C29" s="45"/>
      <c r="D29" s="22" t="s">
        <v>15</v>
      </c>
      <c r="E29" s="24">
        <f>((E28^1.52)/974)+0.77</f>
        <v>1.2567245115139984</v>
      </c>
      <c r="F29" s="51"/>
      <c r="G29" s="45"/>
      <c r="H29" s="45"/>
      <c r="I29" s="37"/>
      <c r="J29" s="37"/>
      <c r="K29" s="37"/>
      <c r="L29" s="37"/>
      <c r="M29" s="37"/>
      <c r="N29" s="33">
        <f>E29*E30*E31*E32</f>
        <v>1.2567245115139984</v>
      </c>
      <c r="O29" s="54"/>
      <c r="P29" s="58"/>
      <c r="Q29" s="10"/>
      <c r="R29" s="14"/>
      <c r="S29" s="20"/>
      <c r="T29" s="21"/>
    </row>
    <row r="30" spans="1:20" ht="15" customHeight="1" x14ac:dyDescent="0.2">
      <c r="A30" s="8"/>
      <c r="B30" s="45"/>
      <c r="C30" s="45"/>
      <c r="D30" s="25"/>
      <c r="E30" s="26">
        <f>IF(G23=1,0.98)+IF(G23=2,0.99)+IF(G23=3,1)+IF(G23=4,1.02)+IF(G23=5,1.04)</f>
        <v>1</v>
      </c>
      <c r="F30" s="51"/>
      <c r="G30" s="45"/>
      <c r="H30" s="45"/>
      <c r="I30" s="37"/>
      <c r="J30" s="49" t="s">
        <v>23</v>
      </c>
      <c r="K30" s="37"/>
      <c r="L30" s="37"/>
      <c r="M30" s="37"/>
      <c r="N30" s="33"/>
      <c r="O30" s="60" t="str">
        <f>IF(N29&gt;3,"Check Inputs",IF(N29&lt;0.5,"Check Inputs",""))</f>
        <v/>
      </c>
      <c r="P30" s="60"/>
      <c r="Q30" s="10"/>
      <c r="R30" s="14"/>
      <c r="S30" s="20"/>
      <c r="T30" s="21"/>
    </row>
    <row r="31" spans="1:20" ht="12.75" customHeight="1" x14ac:dyDescent="0.2">
      <c r="A31" s="8"/>
      <c r="B31" s="45"/>
      <c r="C31" s="45"/>
      <c r="D31" s="25"/>
      <c r="E31" s="26">
        <f>IF(N13=1,0.98)+IF(N13=2,0.99)+IF(N13=3,1)+IF(N13=4,1.02)+IF(N13=5,1.04)</f>
        <v>1</v>
      </c>
      <c r="F31" s="51"/>
      <c r="G31" s="45"/>
      <c r="H31" s="45"/>
      <c r="I31" s="37"/>
      <c r="J31" s="37"/>
      <c r="K31" s="37"/>
      <c r="L31" s="37"/>
      <c r="M31" s="37"/>
      <c r="N31" s="33"/>
      <c r="O31" s="61"/>
      <c r="P31" s="58"/>
      <c r="Q31" s="9"/>
      <c r="R31" s="14"/>
      <c r="S31" s="20"/>
      <c r="T31" s="21"/>
    </row>
    <row r="32" spans="1:20" ht="12.75" customHeight="1" x14ac:dyDescent="0.2">
      <c r="A32" s="8"/>
      <c r="D32" s="25"/>
      <c r="E32" s="26">
        <f>IF(N23=1,0.97)+IF(N23=2,0.98)+IF(N23=3,1)+IF(N23=4,1.02)+IF(N23=5,1.06)</f>
        <v>1</v>
      </c>
      <c r="I32" s="8"/>
      <c r="J32" s="5"/>
      <c r="K32" s="8"/>
      <c r="L32" s="8"/>
      <c r="M32" s="8"/>
      <c r="N32" s="8"/>
      <c r="O32" s="8"/>
      <c r="P32" s="16"/>
      <c r="Q32" s="10"/>
      <c r="R32" s="14"/>
      <c r="S32" s="20"/>
      <c r="T32" s="21"/>
    </row>
    <row r="33" spans="1:20" ht="12.75" customHeight="1" x14ac:dyDescent="0.2">
      <c r="A33" s="8"/>
      <c r="D33" s="27">
        <f>IF(G17=2,E28*0.3048,E28)</f>
        <v>57.599999999999994</v>
      </c>
      <c r="E33" s="27"/>
      <c r="I33" s="8"/>
      <c r="J33" s="5"/>
      <c r="K33" s="9"/>
      <c r="L33" s="9"/>
      <c r="M33" s="9"/>
      <c r="N33" s="9"/>
      <c r="O33" s="9"/>
      <c r="P33" s="16"/>
      <c r="Q33" s="10"/>
      <c r="R33" s="14"/>
      <c r="S33" s="20"/>
      <c r="T33" s="21"/>
    </row>
    <row r="34" spans="1:20" ht="12.75" customHeight="1" x14ac:dyDescent="0.2">
      <c r="A34" s="8"/>
      <c r="D34" s="8"/>
      <c r="E34" s="8"/>
      <c r="I34" s="8"/>
      <c r="J34" s="5"/>
      <c r="K34" s="9"/>
      <c r="L34" s="9"/>
      <c r="M34" s="9"/>
      <c r="N34" s="9"/>
      <c r="O34" s="9"/>
      <c r="P34" s="16"/>
      <c r="Q34" s="10"/>
      <c r="R34" s="14"/>
      <c r="S34" s="20"/>
      <c r="T34" s="21"/>
    </row>
    <row r="35" spans="1:20" ht="12.75" customHeight="1" x14ac:dyDescent="0.2">
      <c r="A35" s="8"/>
      <c r="I35" s="5"/>
      <c r="J35" s="5"/>
      <c r="K35" s="9"/>
      <c r="L35" s="9"/>
      <c r="M35" s="9"/>
      <c r="N35" s="9"/>
      <c r="O35" s="9"/>
      <c r="P35" s="16"/>
      <c r="Q35" s="10"/>
      <c r="R35" s="14"/>
      <c r="S35" s="20"/>
      <c r="T35" s="21"/>
    </row>
    <row r="36" spans="1:20" ht="12.75" customHeight="1" x14ac:dyDescent="0.2">
      <c r="A36" s="8"/>
      <c r="I36" s="5"/>
      <c r="J36" s="5"/>
      <c r="K36" s="9"/>
      <c r="L36" s="9"/>
      <c r="M36" s="9"/>
      <c r="N36" s="9"/>
      <c r="O36" s="9"/>
      <c r="P36" s="16"/>
      <c r="Q36" s="10"/>
      <c r="R36" s="17"/>
      <c r="S36" s="28"/>
    </row>
    <row r="37" spans="1:20" ht="12.75" customHeight="1" x14ac:dyDescent="0.2">
      <c r="A37" s="8"/>
      <c r="I37" s="5"/>
      <c r="J37" s="5"/>
      <c r="K37" s="9"/>
      <c r="L37" s="9"/>
      <c r="M37" s="9"/>
      <c r="N37" s="9"/>
      <c r="O37" s="9"/>
      <c r="P37" s="16"/>
      <c r="Q37" s="10"/>
      <c r="R37" s="29"/>
      <c r="S37" s="4"/>
    </row>
    <row r="38" spans="1:20" ht="12.75" customHeight="1" x14ac:dyDescent="0.2">
      <c r="A38" s="8"/>
      <c r="I38" s="5"/>
      <c r="J38" s="5"/>
      <c r="K38" s="9"/>
      <c r="L38" s="9"/>
      <c r="M38" s="9"/>
      <c r="N38" s="9"/>
      <c r="O38" s="9"/>
      <c r="P38" s="16"/>
      <c r="Q38" s="10"/>
      <c r="R38" s="29"/>
      <c r="S38" s="4"/>
    </row>
    <row r="39" spans="1:20" ht="12.75" customHeight="1" x14ac:dyDescent="0.2">
      <c r="A39" s="8"/>
      <c r="I39" s="6"/>
      <c r="J39" s="5"/>
      <c r="K39" s="9"/>
      <c r="L39" s="9"/>
      <c r="M39" s="9"/>
      <c r="N39" s="9"/>
      <c r="O39" s="9"/>
      <c r="P39" s="9"/>
      <c r="Q39" s="10"/>
      <c r="R39" s="5"/>
      <c r="S39" s="4"/>
    </row>
    <row r="40" spans="1:20" ht="12.75" customHeight="1" x14ac:dyDescent="0.2">
      <c r="A40" s="8"/>
      <c r="B40" s="8"/>
      <c r="C40" s="8"/>
      <c r="D40" s="8"/>
      <c r="E40" s="8"/>
      <c r="F40" s="8"/>
      <c r="G40" s="8"/>
      <c r="H40" s="8"/>
      <c r="I40" s="5"/>
      <c r="J40" s="5"/>
      <c r="K40" s="9"/>
      <c r="L40" s="9"/>
      <c r="M40" s="9"/>
      <c r="N40" s="9"/>
      <c r="O40" s="9"/>
      <c r="P40" s="9"/>
      <c r="Q40" s="10"/>
      <c r="R40" s="5"/>
      <c r="S40" s="4"/>
    </row>
    <row r="41" spans="1:20" ht="12.75" customHeight="1" x14ac:dyDescent="0.2">
      <c r="A41" s="8"/>
      <c r="B41" s="5"/>
      <c r="C41" s="5"/>
      <c r="D41" s="8"/>
      <c r="E41" s="8"/>
      <c r="F41" s="5"/>
      <c r="G41" s="5"/>
      <c r="H41" s="5"/>
      <c r="M41" s="9"/>
      <c r="N41" s="9"/>
      <c r="O41" s="9"/>
      <c r="P41" s="9"/>
      <c r="Q41" s="10"/>
      <c r="R41" s="5"/>
      <c r="S41" s="4"/>
    </row>
    <row r="42" spans="1:20" ht="12.75" customHeight="1" x14ac:dyDescent="0.2">
      <c r="A42" s="8"/>
      <c r="B42" s="5"/>
      <c r="C42" s="5"/>
      <c r="D42" s="5"/>
      <c r="E42" s="5"/>
      <c r="F42" s="5"/>
      <c r="G42" s="5"/>
      <c r="H42" s="5"/>
      <c r="M42" s="9"/>
      <c r="N42" s="9"/>
      <c r="O42" s="9"/>
      <c r="P42" s="9"/>
      <c r="Q42" s="10"/>
      <c r="R42" s="5"/>
      <c r="S42" s="4"/>
    </row>
    <row r="43" spans="1:20" ht="12.75" customHeight="1" x14ac:dyDescent="0.2">
      <c r="A43" s="8"/>
      <c r="B43" s="8"/>
      <c r="C43" s="8"/>
      <c r="D43" s="8"/>
      <c r="E43" s="8"/>
      <c r="F43" s="8"/>
      <c r="G43" s="8"/>
      <c r="H43" s="8"/>
      <c r="M43" s="9"/>
      <c r="N43" s="9"/>
      <c r="O43" s="9"/>
      <c r="P43" s="9"/>
      <c r="Q43" s="10"/>
      <c r="R43" s="5"/>
      <c r="S43" s="4"/>
    </row>
    <row r="44" spans="1:20" ht="12.75" customHeight="1" x14ac:dyDescent="0.2">
      <c r="A44" s="8"/>
      <c r="B44" s="8"/>
      <c r="C44" s="8"/>
      <c r="D44" s="8"/>
      <c r="E44" s="8"/>
      <c r="F44" s="8"/>
      <c r="G44" s="8"/>
      <c r="H44" s="8"/>
      <c r="M44" s="9"/>
      <c r="N44" s="9"/>
      <c r="O44" s="9"/>
      <c r="P44" s="9"/>
      <c r="Q44" s="10"/>
      <c r="R44" s="5"/>
      <c r="S44" s="4"/>
    </row>
    <row r="45" spans="1:20" ht="12.75" customHeight="1" x14ac:dyDescent="0.2">
      <c r="A45" s="8"/>
      <c r="B45" s="8"/>
      <c r="C45" s="8"/>
      <c r="D45" s="8"/>
      <c r="E45" s="8"/>
      <c r="F45" s="8"/>
      <c r="G45" s="8"/>
      <c r="H45" s="8"/>
      <c r="M45" s="9"/>
      <c r="N45" s="9"/>
      <c r="O45" s="9"/>
      <c r="P45" s="9"/>
      <c r="Q45" s="10"/>
      <c r="R45" s="5"/>
    </row>
    <row r="46" spans="1:20" ht="12.75" customHeight="1" x14ac:dyDescent="0.2">
      <c r="A46" s="8"/>
      <c r="B46" s="8"/>
      <c r="C46" s="8"/>
      <c r="D46" s="8"/>
      <c r="E46" s="8"/>
      <c r="F46" s="8"/>
      <c r="G46" s="8"/>
      <c r="H46" s="8"/>
      <c r="M46" s="9"/>
      <c r="N46" s="9"/>
      <c r="O46" s="9"/>
      <c r="P46" s="9"/>
      <c r="Q46" s="10"/>
      <c r="R46" s="5"/>
      <c r="S46" s="4"/>
    </row>
    <row r="47" spans="1:20" ht="12.75" customHeight="1" x14ac:dyDescent="0.2">
      <c r="A47" s="8"/>
      <c r="B47" s="5"/>
      <c r="C47" s="8"/>
      <c r="D47" s="8"/>
      <c r="E47" s="8"/>
      <c r="F47" s="8"/>
      <c r="G47" s="8"/>
      <c r="H47" s="8"/>
      <c r="M47" s="15"/>
      <c r="N47" s="9"/>
      <c r="O47" s="9"/>
      <c r="P47" s="9"/>
      <c r="Q47" s="10"/>
      <c r="R47" s="5"/>
      <c r="S47" s="4"/>
    </row>
    <row r="48" spans="1:20" ht="12.75" customHeight="1" x14ac:dyDescent="0.2">
      <c r="A48" s="8"/>
      <c r="B48" s="5"/>
      <c r="C48" s="5"/>
      <c r="D48" s="5"/>
      <c r="E48" s="5"/>
      <c r="F48" s="5"/>
      <c r="G48" s="5"/>
      <c r="H48" s="5"/>
      <c r="I48" s="5"/>
      <c r="J48" s="5"/>
      <c r="K48" s="15"/>
      <c r="L48" s="9"/>
      <c r="M48" s="9"/>
      <c r="N48" s="9"/>
      <c r="O48" s="9"/>
      <c r="P48" s="9"/>
      <c r="Q48" s="10"/>
      <c r="R48" s="5"/>
      <c r="S48" s="4"/>
    </row>
    <row r="49" spans="1:19" ht="12.75" customHeight="1" x14ac:dyDescent="0.2">
      <c r="A49" s="8"/>
      <c r="B49" s="5"/>
      <c r="C49" s="5"/>
      <c r="D49" s="5"/>
      <c r="E49" s="5"/>
      <c r="F49" s="5"/>
      <c r="G49" s="5"/>
      <c r="H49" s="5"/>
      <c r="I49" s="5"/>
      <c r="J49" s="5"/>
      <c r="K49" s="15"/>
      <c r="L49" s="9"/>
      <c r="M49" s="9"/>
      <c r="N49" s="9"/>
      <c r="O49" s="9"/>
      <c r="P49" s="9"/>
      <c r="Q49" s="10"/>
      <c r="R49" s="5"/>
      <c r="S49" s="4"/>
    </row>
    <row r="50" spans="1:19" ht="12.75" customHeight="1" x14ac:dyDescent="0.2">
      <c r="A50" s="8"/>
      <c r="B50" s="5"/>
      <c r="C50" s="8"/>
      <c r="D50" s="5"/>
      <c r="E50" s="5"/>
      <c r="F50" s="5"/>
      <c r="G50" s="5"/>
      <c r="H50" s="5"/>
      <c r="I50" s="5"/>
      <c r="J50" s="5"/>
      <c r="K50" s="30"/>
      <c r="L50" s="9"/>
      <c r="M50" s="9"/>
      <c r="N50" s="9"/>
      <c r="O50" s="9"/>
      <c r="P50" s="9"/>
      <c r="Q50" s="10"/>
      <c r="R50" s="5"/>
      <c r="S50" s="4"/>
    </row>
    <row r="51" spans="1:19" ht="12.75" customHeight="1" x14ac:dyDescent="0.2">
      <c r="A51" s="8"/>
      <c r="B51" s="5"/>
      <c r="C51" s="5"/>
      <c r="D51" s="5"/>
      <c r="E51" s="5"/>
      <c r="F51" s="5"/>
      <c r="G51" s="5"/>
      <c r="H51" s="5"/>
      <c r="I51" s="5"/>
      <c r="J51" s="5"/>
      <c r="K51" s="9"/>
      <c r="L51" s="9"/>
      <c r="M51" s="9"/>
      <c r="N51" s="9"/>
      <c r="O51" s="9"/>
      <c r="P51" s="9"/>
      <c r="Q51" s="10"/>
      <c r="R51" s="5"/>
      <c r="S51" s="4"/>
    </row>
    <row r="52" spans="1:19" ht="12.75" customHeight="1" x14ac:dyDescent="0.2">
      <c r="A52" s="8"/>
      <c r="B52" s="5"/>
      <c r="C52" s="5"/>
      <c r="D52" s="5"/>
      <c r="E52" s="5"/>
      <c r="F52" s="5"/>
      <c r="G52" s="5"/>
      <c r="H52" s="5"/>
      <c r="I52" s="5"/>
      <c r="J52" s="5"/>
      <c r="K52" s="9"/>
      <c r="L52" s="9"/>
      <c r="M52" s="9"/>
      <c r="N52" s="9"/>
      <c r="O52" s="9"/>
      <c r="P52" s="9"/>
      <c r="Q52" s="10"/>
      <c r="R52" s="5"/>
      <c r="S52" s="4"/>
    </row>
    <row r="53" spans="1:19" ht="12.75" customHeight="1" x14ac:dyDescent="0.2">
      <c r="A53" s="8"/>
      <c r="B53" s="5"/>
      <c r="C53" s="5"/>
      <c r="D53" s="5"/>
      <c r="E53" s="5"/>
      <c r="F53" s="5"/>
      <c r="G53" s="5"/>
      <c r="H53" s="5"/>
      <c r="I53" s="5"/>
      <c r="J53" s="5"/>
      <c r="K53" s="9"/>
      <c r="L53" s="9"/>
      <c r="M53" s="9"/>
      <c r="N53" s="9"/>
      <c r="O53" s="9"/>
      <c r="P53" s="9"/>
      <c r="Q53" s="10"/>
      <c r="R53" s="5"/>
      <c r="S53" s="4"/>
    </row>
    <row r="54" spans="1:19" ht="12.7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9"/>
      <c r="L54" s="9"/>
      <c r="M54" s="9"/>
      <c r="N54" s="9"/>
      <c r="O54" s="9"/>
      <c r="P54" s="9"/>
      <c r="Q54" s="10"/>
      <c r="R54" s="8"/>
    </row>
    <row r="55" spans="1:19" ht="12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9"/>
      <c r="L55" s="9"/>
      <c r="M55" s="9"/>
      <c r="N55" s="9"/>
      <c r="O55" s="9"/>
      <c r="P55" s="9"/>
      <c r="Q55" s="10"/>
      <c r="R55" s="8"/>
    </row>
    <row r="56" spans="1:19" ht="12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9"/>
      <c r="L56" s="9"/>
      <c r="M56" s="9"/>
      <c r="N56" s="9"/>
      <c r="O56" s="9"/>
      <c r="P56" s="9"/>
      <c r="Q56" s="10"/>
      <c r="R56" s="8"/>
    </row>
    <row r="57" spans="1:19" ht="12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9"/>
      <c r="L57" s="9"/>
      <c r="M57" s="9"/>
      <c r="N57" s="9"/>
      <c r="O57" s="9"/>
      <c r="P57" s="9"/>
      <c r="Q57" s="10"/>
      <c r="R57" s="8"/>
    </row>
    <row r="58" spans="1:19" ht="12.7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9"/>
      <c r="L58" s="9"/>
      <c r="M58" s="9"/>
      <c r="N58" s="9"/>
      <c r="O58" s="9"/>
      <c r="P58" s="9"/>
      <c r="Q58" s="10"/>
      <c r="R58" s="8"/>
    </row>
    <row r="59" spans="1:19" ht="12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31"/>
      <c r="R59" s="8"/>
    </row>
    <row r="60" spans="1:19" ht="12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31"/>
      <c r="R60" s="8"/>
    </row>
    <row r="61" spans="1:19" ht="12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31"/>
      <c r="R61" s="8"/>
    </row>
    <row r="62" spans="1:19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31"/>
      <c r="R62" s="8"/>
    </row>
    <row r="63" spans="1:19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31"/>
      <c r="R63" s="8"/>
      <c r="S63" s="1" t="s">
        <v>10</v>
      </c>
    </row>
    <row r="64" spans="1:19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31"/>
      <c r="R64" s="8"/>
    </row>
    <row r="65" spans="1:18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31"/>
      <c r="R65" s="8"/>
    </row>
    <row r="66" spans="1:18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31"/>
      <c r="R66" s="8"/>
    </row>
    <row r="67" spans="1:18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31"/>
      <c r="R67" s="8"/>
    </row>
    <row r="68" spans="1:18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31"/>
      <c r="R68" s="8"/>
    </row>
    <row r="69" spans="1:18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31"/>
      <c r="R69" s="8"/>
    </row>
    <row r="70" spans="1:18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31"/>
      <c r="R70" s="8"/>
    </row>
    <row r="71" spans="1:18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31"/>
      <c r="R71" s="8"/>
    </row>
    <row r="72" spans="1:18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31"/>
      <c r="R72" s="8"/>
    </row>
    <row r="73" spans="1:18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31"/>
      <c r="R73" s="8"/>
    </row>
  </sheetData>
  <sheetProtection algorithmName="SHA-512" hashValue="0D+PFEGP5NDDhg/GKbFjgTA4rmqN6Q94s3DJbDr4Z+vrIMoJQzdvdj/BHnhARqfKW9BuTo1aUKiSjn+Sz7y/kw==" saltValue="OzfqzWDfSgj+tX1DvfDngQ==" spinCount="100000" sheet="1" objects="1" scenarios="1" selectLockedCells="1"/>
  <mergeCells count="10">
    <mergeCell ref="B6:P6"/>
    <mergeCell ref="G12:G13"/>
    <mergeCell ref="B7:J7"/>
    <mergeCell ref="N13:N15"/>
    <mergeCell ref="G17:G18"/>
    <mergeCell ref="H17:H18"/>
    <mergeCell ref="O30:P30"/>
    <mergeCell ref="G23:G25"/>
    <mergeCell ref="N23:N25"/>
    <mergeCell ref="N29:N31"/>
  </mergeCells>
  <conditionalFormatting sqref="R37:R38">
    <cfRule type="expression" dxfId="5" priority="37">
      <formula>R37="ERROR"</formula>
    </cfRule>
    <cfRule type="expression" dxfId="4" priority="38">
      <formula>R37="ER"</formula>
    </cfRule>
    <cfRule type="expression" dxfId="3" priority="39">
      <formula>$R$37</formula>
    </cfRule>
    <cfRule type="expression" dxfId="2" priority="49">
      <formula>"if n22=""ERRORe"""</formula>
    </cfRule>
    <cfRule type="expression" dxfId="1" priority="50">
      <formula>"ERRORe"</formula>
    </cfRule>
    <cfRule type="expression" dxfId="0" priority="51">
      <formula>FALSE</formula>
    </cfRule>
  </conditionalFormatting>
  <pageMargins left="0.25" right="0.25" top="0.75" bottom="0.75" header="0.3" footer="0.3"/>
  <pageSetup paperSize="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Kershaw</dc:creator>
  <cp:lastModifiedBy>Ken Kershaw</cp:lastModifiedBy>
  <dcterms:created xsi:type="dcterms:W3CDTF">2016-03-23T13:16:34Z</dcterms:created>
  <dcterms:modified xsi:type="dcterms:W3CDTF">2016-06-28T09:38:27Z</dcterms:modified>
</cp:coreProperties>
</file>